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Admin\Desktop\KTGHKII+KTHKII (23-24)\KTHKII-SINH 12 (23-24)\"/>
    </mc:Choice>
  </mc:AlternateContent>
  <xr:revisionPtr revIDLastSave="0" documentId="8_{FFE7C585-EF41-4C04-AB5D-E0EFD725B921}" xr6:coauthVersionLast="36" xr6:coauthVersionMax="36" xr10:uidLastSave="{00000000-0000-0000-0000-000000000000}"/>
  <bookViews>
    <workbookView xWindow="-120" yWindow="-120" windowWidth="29040" windowHeight="15720" xr2:uid="{00000000-000D-0000-FFFF-FFFF00000000}"/>
  </bookViews>
  <sheets>
    <sheet name="MA TRẬN KIỂM TRA HKII - K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W9" i="1" l="1"/>
  <c r="E9" i="1"/>
  <c r="U15" i="1"/>
  <c r="T14" i="1"/>
  <c r="T10" i="1"/>
  <c r="T11" i="1"/>
  <c r="T12" i="1"/>
  <c r="T13" i="1"/>
  <c r="T9" i="1"/>
  <c r="P15" i="1"/>
  <c r="L15" i="1"/>
  <c r="H15" i="1"/>
  <c r="D15" i="1"/>
  <c r="Q14" i="1"/>
  <c r="M14" i="1"/>
  <c r="I14" i="1"/>
  <c r="E14" i="1"/>
  <c r="Q13" i="1"/>
  <c r="M13" i="1"/>
  <c r="I13" i="1"/>
  <c r="E13" i="1"/>
  <c r="V13" i="1" s="1"/>
  <c r="S12" i="1"/>
  <c r="R15" i="1"/>
  <c r="N15" i="1"/>
  <c r="J15" i="1"/>
  <c r="M11" i="1"/>
  <c r="O11" i="1"/>
  <c r="Q11" i="1"/>
  <c r="S11" i="1"/>
  <c r="M12" i="1"/>
  <c r="O12" i="1"/>
  <c r="Q12" i="1"/>
  <c r="E10" i="1"/>
  <c r="E11" i="1"/>
  <c r="E12" i="1"/>
  <c r="G10" i="1"/>
  <c r="G11" i="1"/>
  <c r="G12" i="1"/>
  <c r="I10" i="1"/>
  <c r="I11" i="1"/>
  <c r="I12" i="1"/>
  <c r="K11" i="1"/>
  <c r="K12" i="1"/>
  <c r="V14" i="1" l="1"/>
  <c r="H16" i="1"/>
  <c r="W12" i="1"/>
  <c r="D16" i="1"/>
  <c r="W10" i="1"/>
  <c r="W14" i="1"/>
  <c r="P16" i="1"/>
  <c r="W13" i="1"/>
  <c r="L16" i="1"/>
  <c r="W11" i="1"/>
  <c r="V12" i="1"/>
  <c r="V11" i="1"/>
  <c r="T15" i="1"/>
  <c r="O15" i="1"/>
  <c r="K15" i="1"/>
  <c r="S10" i="1"/>
  <c r="Q10" i="1"/>
  <c r="O10" i="1"/>
  <c r="M10" i="1"/>
  <c r="K10" i="1"/>
  <c r="S9" i="1"/>
  <c r="Q9" i="1"/>
  <c r="O9" i="1"/>
  <c r="M9" i="1"/>
  <c r="K9" i="1"/>
  <c r="I9" i="1"/>
  <c r="F15" i="1"/>
  <c r="G15" i="1" s="1"/>
  <c r="E15" i="1"/>
  <c r="W16" i="1" l="1"/>
  <c r="W15" i="1"/>
  <c r="V10" i="1"/>
  <c r="V9" i="1"/>
  <c r="S15" i="1"/>
  <c r="M15" i="1"/>
  <c r="Q15" i="1"/>
  <c r="W17" i="1"/>
  <c r="I15" i="1"/>
  <c r="V15" i="1" l="1"/>
</calcChain>
</file>

<file path=xl/sharedStrings.xml><?xml version="1.0" encoding="utf-8"?>
<sst xmlns="http://schemas.openxmlformats.org/spreadsheetml/2006/main" count="47" uniqueCount="33">
  <si>
    <t>MÔN SINH HỌC LỚP 10, THỜI GIAN 45 PHÚT</t>
  </si>
  <si>
    <t>thời gian/ câu trắc nghiệm/tự luận</t>
  </si>
  <si>
    <t>stt</t>
  </si>
  <si>
    <t>NỘI DUNG KIẾN THỨC</t>
  </si>
  <si>
    <t>CHUẨN KIẾN THỨC KỸ NĂNG</t>
  </si>
  <si>
    <t>CÂU HỎI THEO MỨC ĐỘ NHẬN THỨC</t>
  </si>
  <si>
    <t>tổng số câu</t>
  </si>
  <si>
    <t>Tổng thời gian</t>
  </si>
  <si>
    <t>tỉ lệ %</t>
  </si>
  <si>
    <t>NHẬN BIÊT</t>
  </si>
  <si>
    <t>THÔNG HIỂU</t>
  </si>
  <si>
    <t>VẬN DỤNG</t>
  </si>
  <si>
    <t>VẬN DỤNG CAO</t>
  </si>
  <si>
    <t>chTN</t>
  </si>
  <si>
    <t>Thời gian</t>
  </si>
  <si>
    <t>ch TL</t>
  </si>
  <si>
    <t>chTL</t>
  </si>
  <si>
    <t xml:space="preserve">tổng </t>
  </si>
  <si>
    <t xml:space="preserve">tỉ lệ </t>
  </si>
  <si>
    <t>tổng điểm</t>
  </si>
  <si>
    <t>MA TRẬN ĐỀ KIỂM TRA HỌC KỲ II</t>
  </si>
  <si>
    <t>Bài 18: Chu kì tế bào</t>
  </si>
  <si>
    <t>Bài 19: Quá trình phân bào</t>
  </si>
  <si>
    <t>Bài 29: Virus</t>
  </si>
  <si>
    <t>Bài 31: Virus gây bệnh</t>
  </si>
  <si>
    <t>- Nêu được khái niệm chu kì tế bào
- Dựa vào sơ đồ, trình bày được các giai đoạn và mối quan hệ giữa các giai đoạn trong chu kì tế bào
- Giải thích được sự phân chia tế bào một cách không bình thường có thể dẫn đến ung thư
- Trình bày được một số thông tin về bệnh ung thư ở Việt Nam
- Nêu được một số biện pháp phòng tránh ung thư</t>
  </si>
  <si>
    <t>- Dựa vào cơ chế nhân đôi và phân li của nhiễm sắc thể để giải thích được quá trình nguyên phân và giảm phân, nguyên phân là cơ chế sinh sản của tế bào, cùng với giảm phân, thụ tinh là cơ sở của sinh sản hữu tính ở sinh vật
- Trình bày được một số nhân tố ảnh hưởng đến quá trình giảm phân
- Lập được bảng so sánh quá trình nguyên phân và quá trình giảm phân
- Vận dụng kiến thức về nguyên phân và giảm phân vào giải thích một số vấn đề trong thực tiễn</t>
  </si>
  <si>
    <t>Bài 22: Khái quát về vi sinh vật</t>
  </si>
  <si>
    <t>- Nêu được khái niệm vi sinh vật, kể tên được các nhóm vi sinh vật
- Phân biệt được các kiểu dinh dưỡng ở vi sinh vật
- Trình bày được một số phương pháp nghiên cứu vi sinh vật</t>
  </si>
  <si>
    <t>Bài 25: Sinh trưởng và sinh sản ở vi sinh vật</t>
  </si>
  <si>
    <t>- Nêu được khái niệm sinh trưởng ở vi sinh vật. Trình bày được đặc điểm các pha sinh trưởng của quần thể vi khuẩn.
- Phân biệt được các hình thức sinh sản ở vi sinh vật nhân sơ và vi sinh vật nhân thực
- Trình bày được các yếu tố ảnh hưởng đến sinh trưởng của vi sinh vật
- Trình bày được ý nghĩa của việc sử dụng kháng sinh để ức chế hoặc tiêu diệt vi sinh vật gây bệnh và tác hại của việc lạm dụng thuốc kháng sinh trong chữa bệnh cho người và động vật</t>
  </si>
  <si>
    <t>- Nêu được khái niệm và các đặc điểm của virus. Trình bày được cấu tạo của virus
- Trình bày được các giai đoạn nhân lên của virus trong tế bào chủ. Từ đó giải thích được cơ chế gây bệnh do virus</t>
  </si>
  <si>
    <t>- Trình bày được phương thức lây truyền một số bệnh do virus ở người, thực vật và động vật (HIV, cúm, sỏi,…) và cách phòng chống
- Giải thích được các bệnh do virus thường lây lan nhanh, rộng và có nhiều biến thể
- Thực hiện được dự án hoặc đề tài điều tra một số bệnh do virus gây ra và tuyên truyền phòng chống bệnh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</si>
</sst>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_);_(* \(#,##0.0\);_(* &quot;-&quot;_);_(@_)"/>
  </numFmts>
  <fonts count="11" x14ac:knownFonts="1">
    <font>
      <sz val="11"/>
      <color theme="1"/>
      <name val="Calibri"/>
      <family val="2"/>
      <scheme val="minor"/>
    </font>
    <font>
      <sz val="11"/>
      <color theme="1"/>
      <name val="Calibri"/>
      <family val="2"/>
      <scheme val="minor"/>
    </font>
    <font>
      <sz val="12"/>
      <color theme="1"/>
      <name val="Times New Roman"/>
      <family val="1"/>
    </font>
    <font>
      <b/>
      <sz val="20"/>
      <color theme="1"/>
      <name val="Times New Roman"/>
      <family val="1"/>
    </font>
    <font>
      <i/>
      <sz val="12"/>
      <color theme="1"/>
      <name val="Times New Roman"/>
      <family val="1"/>
    </font>
    <font>
      <b/>
      <sz val="12"/>
      <color theme="1"/>
      <name val="Times New Roman"/>
      <family val="1"/>
    </font>
    <font>
      <b/>
      <sz val="16"/>
      <color theme="1"/>
      <name val="Times New Roman"/>
      <family val="1"/>
    </font>
    <font>
      <b/>
      <sz val="14"/>
      <color theme="1"/>
      <name val="Times New Roman"/>
      <family val="1"/>
    </font>
    <font>
      <b/>
      <i/>
      <sz val="14"/>
      <color theme="1"/>
      <name val="Times New Roman"/>
      <family val="1"/>
    </font>
    <font>
      <sz val="14"/>
      <color theme="1"/>
      <name val="Times New Roman"/>
      <family val="1"/>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2" fillId="0" borderId="0" xfId="0" applyFont="1"/>
    <xf numFmtId="0" fontId="2" fillId="0" borderId="0" xfId="0" applyFont="1" applyAlignment="1">
      <alignment horizontal="center" vertical="center"/>
    </xf>
    <xf numFmtId="0" fontId="4" fillId="0" borderId="0" xfId="0" applyFont="1"/>
    <xf numFmtId="0" fontId="5" fillId="0" borderId="1"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vertical="center"/>
    </xf>
    <xf numFmtId="2" fontId="5" fillId="0" borderId="0" xfId="0" applyNumberFormat="1" applyFont="1" applyAlignment="1">
      <alignment vertical="center"/>
    </xf>
    <xf numFmtId="0" fontId="9" fillId="0" borderId="1" xfId="0" applyFont="1" applyBorder="1" applyAlignment="1">
      <alignment horizontal="center" vertical="center"/>
    </xf>
    <xf numFmtId="0" fontId="2" fillId="0" borderId="0" xfId="0" applyFont="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9" fillId="0" borderId="6" xfId="0" applyFont="1" applyBorder="1" applyAlignment="1">
      <alignment horizontal="center" vertical="center"/>
    </xf>
    <xf numFmtId="0" fontId="9" fillId="0" borderId="5" xfId="0" quotePrefix="1" applyFont="1" applyBorder="1" applyAlignment="1">
      <alignment horizontal="left" vertical="center" wrapText="1"/>
    </xf>
    <xf numFmtId="41" fontId="7" fillId="0" borderId="1" xfId="0" applyNumberFormat="1" applyFont="1" applyBorder="1" applyAlignment="1">
      <alignment horizontal="center" vertical="center"/>
    </xf>
    <xf numFmtId="9" fontId="7" fillId="0" borderId="1" xfId="2" applyFont="1" applyBorder="1" applyAlignment="1">
      <alignment horizontal="center" vertical="center"/>
    </xf>
    <xf numFmtId="9" fontId="7" fillId="0" borderId="1" xfId="0" applyNumberFormat="1" applyFont="1" applyBorder="1" applyAlignment="1">
      <alignment vertical="center"/>
    </xf>
    <xf numFmtId="0" fontId="10" fillId="0" borderId="0" xfId="0" applyFont="1"/>
    <xf numFmtId="41" fontId="9" fillId="0" borderId="1" xfId="1" applyFont="1" applyBorder="1" applyAlignment="1">
      <alignment horizontal="center" vertical="center"/>
    </xf>
    <xf numFmtId="164" fontId="9" fillId="0" borderId="1" xfId="1" applyNumberFormat="1"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wrapText="1"/>
    </xf>
    <xf numFmtId="0" fontId="9" fillId="0" borderId="1" xfId="0" quotePrefix="1" applyFont="1" applyBorder="1" applyAlignment="1">
      <alignment vertical="center" wrapText="1"/>
    </xf>
    <xf numFmtId="164" fontId="8" fillId="0" borderId="1" xfId="1" applyNumberFormat="1" applyFont="1" applyBorder="1" applyAlignment="1">
      <alignment horizontal="center" vertical="center"/>
    </xf>
    <xf numFmtId="41" fontId="8" fillId="0" borderId="1" xfId="0" applyNumberFormat="1"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D7" zoomScale="70" zoomScaleNormal="70" workbookViewId="0">
      <selection activeCell="W11" sqref="W11"/>
    </sheetView>
  </sheetViews>
  <sheetFormatPr defaultRowHeight="15" x14ac:dyDescent="0.25"/>
  <cols>
    <col min="2" max="2" width="53.28515625" customWidth="1"/>
    <col min="3" max="3" width="87.28515625" customWidth="1"/>
    <col min="22" max="22" width="10.140625" bestFit="1" customWidth="1"/>
    <col min="23" max="23" width="10.42578125" bestFit="1" customWidth="1"/>
  </cols>
  <sheetData>
    <row r="1" spans="1:26" ht="15.75" x14ac:dyDescent="0.25">
      <c r="A1" s="1"/>
      <c r="B1" s="1"/>
      <c r="C1" s="1"/>
      <c r="D1" s="1"/>
      <c r="E1" s="1"/>
      <c r="F1" s="1"/>
      <c r="G1" s="1"/>
      <c r="H1" s="1"/>
      <c r="I1" s="1"/>
      <c r="J1" s="1"/>
      <c r="K1" s="1"/>
      <c r="L1" s="1"/>
      <c r="M1" s="1"/>
      <c r="N1" s="1"/>
      <c r="O1" s="1"/>
      <c r="P1" s="1"/>
      <c r="Q1" s="1"/>
      <c r="R1" s="1"/>
      <c r="S1" s="1"/>
      <c r="T1" s="1"/>
      <c r="U1" s="1"/>
      <c r="V1" s="1"/>
      <c r="W1" s="1"/>
      <c r="X1" s="1"/>
      <c r="Y1" s="1"/>
      <c r="Z1" s="1"/>
    </row>
    <row r="2" spans="1:26" ht="25.5" x14ac:dyDescent="0.25">
      <c r="A2" s="27" t="s">
        <v>20</v>
      </c>
      <c r="B2" s="27"/>
      <c r="C2" s="27"/>
      <c r="D2" s="27"/>
      <c r="E2" s="27"/>
      <c r="F2" s="27"/>
      <c r="G2" s="27"/>
      <c r="H2" s="27"/>
      <c r="I2" s="27"/>
      <c r="J2" s="27"/>
      <c r="K2" s="27"/>
      <c r="L2" s="27"/>
      <c r="M2" s="27"/>
      <c r="N2" s="27"/>
      <c r="O2" s="27"/>
      <c r="P2" s="27"/>
      <c r="Q2" s="27"/>
      <c r="R2" s="27"/>
      <c r="S2" s="27"/>
      <c r="T2" s="27"/>
      <c r="U2" s="27"/>
      <c r="V2" s="27"/>
      <c r="W2" s="27"/>
      <c r="X2" s="1"/>
      <c r="Y2" s="1"/>
      <c r="Z2" s="1"/>
    </row>
    <row r="3" spans="1:26" ht="25.5" x14ac:dyDescent="0.25">
      <c r="A3" s="27" t="s">
        <v>0</v>
      </c>
      <c r="B3" s="27"/>
      <c r="C3" s="27"/>
      <c r="D3" s="27"/>
      <c r="E3" s="27"/>
      <c r="F3" s="27"/>
      <c r="G3" s="27"/>
      <c r="H3" s="27"/>
      <c r="I3" s="27"/>
      <c r="J3" s="27"/>
      <c r="K3" s="27"/>
      <c r="L3" s="27"/>
      <c r="M3" s="27"/>
      <c r="N3" s="27"/>
      <c r="O3" s="27"/>
      <c r="P3" s="27"/>
      <c r="Q3" s="27"/>
      <c r="R3" s="27"/>
      <c r="S3" s="27"/>
      <c r="T3" s="27"/>
      <c r="U3" s="27"/>
      <c r="V3" s="27"/>
      <c r="W3" s="27"/>
      <c r="X3" s="1"/>
      <c r="Y3" s="1"/>
      <c r="Z3" s="1"/>
    </row>
    <row r="4" spans="1:26" ht="15.75" x14ac:dyDescent="0.25">
      <c r="A4" s="1"/>
      <c r="B4" s="2" t="s">
        <v>1</v>
      </c>
      <c r="C4" s="2"/>
      <c r="D4" s="3"/>
      <c r="E4" s="3">
        <v>1</v>
      </c>
      <c r="F4" s="3"/>
      <c r="G4" s="3">
        <v>5</v>
      </c>
      <c r="H4" s="3"/>
      <c r="I4" s="3">
        <v>1</v>
      </c>
      <c r="J4" s="3"/>
      <c r="K4" s="3">
        <v>7.5</v>
      </c>
      <c r="L4" s="3"/>
      <c r="M4" s="3">
        <v>2</v>
      </c>
      <c r="N4" s="3"/>
      <c r="O4" s="3">
        <v>7.5</v>
      </c>
      <c r="P4" s="3"/>
      <c r="Q4" s="3">
        <v>2.8</v>
      </c>
      <c r="R4" s="3"/>
      <c r="S4" s="3">
        <v>5</v>
      </c>
      <c r="T4" s="3"/>
      <c r="U4" s="1"/>
      <c r="V4" s="1"/>
      <c r="W4" s="1"/>
      <c r="X4" s="1"/>
      <c r="Y4" s="1"/>
      <c r="Z4" s="1"/>
    </row>
    <row r="5" spans="1:26" ht="15.75" x14ac:dyDescent="0.25">
      <c r="A5" s="1"/>
      <c r="B5" s="1"/>
      <c r="C5" s="1"/>
      <c r="D5" s="1"/>
      <c r="E5" s="1"/>
      <c r="F5" s="1"/>
      <c r="G5" s="1"/>
      <c r="H5" s="1"/>
      <c r="I5" s="1"/>
      <c r="J5" s="1"/>
      <c r="K5" s="1"/>
      <c r="L5" s="1"/>
      <c r="M5" s="1"/>
      <c r="N5" s="1"/>
      <c r="O5" s="1"/>
      <c r="P5" s="1"/>
      <c r="Q5" s="1"/>
      <c r="R5" s="1"/>
      <c r="S5" s="1">
        <v>5</v>
      </c>
      <c r="T5" s="1"/>
      <c r="U5" s="1"/>
      <c r="V5" s="1"/>
      <c r="W5" s="1"/>
      <c r="X5" s="1"/>
      <c r="Y5" s="1"/>
      <c r="Z5" s="1"/>
    </row>
    <row r="6" spans="1:26" ht="20.25" x14ac:dyDescent="0.25">
      <c r="A6" s="28" t="s">
        <v>2</v>
      </c>
      <c r="B6" s="28" t="s">
        <v>3</v>
      </c>
      <c r="C6" s="29" t="s">
        <v>4</v>
      </c>
      <c r="D6" s="32" t="s">
        <v>5</v>
      </c>
      <c r="E6" s="32"/>
      <c r="F6" s="32"/>
      <c r="G6" s="32"/>
      <c r="H6" s="32"/>
      <c r="I6" s="32"/>
      <c r="J6" s="32"/>
      <c r="K6" s="32"/>
      <c r="L6" s="32"/>
      <c r="M6" s="32"/>
      <c r="N6" s="32"/>
      <c r="O6" s="32"/>
      <c r="P6" s="32"/>
      <c r="Q6" s="32"/>
      <c r="R6" s="32"/>
      <c r="S6" s="32"/>
      <c r="T6" s="28" t="s">
        <v>6</v>
      </c>
      <c r="U6" s="28"/>
      <c r="V6" s="28" t="s">
        <v>7</v>
      </c>
      <c r="W6" s="28" t="s">
        <v>8</v>
      </c>
      <c r="X6" s="22"/>
      <c r="Y6" s="23"/>
      <c r="Z6" s="23"/>
    </row>
    <row r="7" spans="1:26" ht="15.75" x14ac:dyDescent="0.25">
      <c r="A7" s="28"/>
      <c r="B7" s="28"/>
      <c r="C7" s="30"/>
      <c r="D7" s="28" t="s">
        <v>9</v>
      </c>
      <c r="E7" s="28"/>
      <c r="F7" s="28"/>
      <c r="G7" s="28"/>
      <c r="H7" s="28" t="s">
        <v>10</v>
      </c>
      <c r="I7" s="28"/>
      <c r="J7" s="28"/>
      <c r="K7" s="28"/>
      <c r="L7" s="28" t="s">
        <v>11</v>
      </c>
      <c r="M7" s="28"/>
      <c r="N7" s="28"/>
      <c r="O7" s="28"/>
      <c r="P7" s="28" t="s">
        <v>12</v>
      </c>
      <c r="Q7" s="28"/>
      <c r="R7" s="28"/>
      <c r="S7" s="28"/>
      <c r="T7" s="28"/>
      <c r="U7" s="28"/>
      <c r="V7" s="28"/>
      <c r="W7" s="28"/>
      <c r="X7" s="22"/>
      <c r="Y7" s="23"/>
      <c r="Z7" s="23"/>
    </row>
    <row r="8" spans="1:26" ht="31.5" x14ac:dyDescent="0.25">
      <c r="A8" s="28"/>
      <c r="B8" s="28"/>
      <c r="C8" s="31"/>
      <c r="D8" s="4" t="s">
        <v>13</v>
      </c>
      <c r="E8" s="4" t="s">
        <v>14</v>
      </c>
      <c r="F8" s="4" t="s">
        <v>15</v>
      </c>
      <c r="G8" s="4" t="s">
        <v>14</v>
      </c>
      <c r="H8" s="4" t="s">
        <v>13</v>
      </c>
      <c r="I8" s="4" t="s">
        <v>14</v>
      </c>
      <c r="J8" s="4" t="s">
        <v>15</v>
      </c>
      <c r="K8" s="4" t="s">
        <v>14</v>
      </c>
      <c r="L8" s="4" t="s">
        <v>13</v>
      </c>
      <c r="M8" s="4" t="s">
        <v>14</v>
      </c>
      <c r="N8" s="4" t="s">
        <v>15</v>
      </c>
      <c r="O8" s="4" t="s">
        <v>14</v>
      </c>
      <c r="P8" s="4" t="s">
        <v>13</v>
      </c>
      <c r="Q8" s="4" t="s">
        <v>14</v>
      </c>
      <c r="R8" s="4" t="s">
        <v>15</v>
      </c>
      <c r="S8" s="4" t="s">
        <v>14</v>
      </c>
      <c r="T8" s="4" t="s">
        <v>13</v>
      </c>
      <c r="U8" s="4" t="s">
        <v>16</v>
      </c>
      <c r="V8" s="28"/>
      <c r="W8" s="28"/>
      <c r="X8" s="22"/>
      <c r="Y8" s="23"/>
      <c r="Z8" s="23"/>
    </row>
    <row r="9" spans="1:26" ht="138" customHeight="1" x14ac:dyDescent="0.25">
      <c r="A9" s="5">
        <v>1</v>
      </c>
      <c r="B9" s="12" t="s">
        <v>21</v>
      </c>
      <c r="C9" s="24" t="s">
        <v>25</v>
      </c>
      <c r="D9" s="9">
        <v>2</v>
      </c>
      <c r="E9" s="20">
        <f>D9*E$4</f>
        <v>2</v>
      </c>
      <c r="F9" s="21"/>
      <c r="H9" s="9">
        <v>1</v>
      </c>
      <c r="I9" s="20">
        <f t="shared" ref="I9:I14" si="0">H9*I$4</f>
        <v>1</v>
      </c>
      <c r="J9" s="9"/>
      <c r="K9" s="20">
        <f>J9*K$4</f>
        <v>0</v>
      </c>
      <c r="L9" s="9">
        <v>1</v>
      </c>
      <c r="M9" s="20">
        <f t="shared" ref="M9:M14" si="1">L9*M$4</f>
        <v>2</v>
      </c>
      <c r="N9" s="9"/>
      <c r="O9" s="21">
        <f>N9*O$4</f>
        <v>0</v>
      </c>
      <c r="P9" s="9">
        <v>1</v>
      </c>
      <c r="Q9" s="20">
        <f t="shared" ref="Q9:Q14" si="2">P9*Q$4</f>
        <v>2.8</v>
      </c>
      <c r="R9" s="9"/>
      <c r="S9" s="20">
        <f>R9*S$4</f>
        <v>0</v>
      </c>
      <c r="T9" s="5">
        <f>D9+H9+L9+P9</f>
        <v>5</v>
      </c>
      <c r="U9" s="5"/>
      <c r="V9" s="16">
        <f t="shared" ref="V9:V14" si="3">E9+G9+I9+K9+M9+O9+Q9+S9</f>
        <v>7.8</v>
      </c>
      <c r="W9" s="17">
        <f>T9/($T$9+$T$10+$T$11+$T$12+$T$13+$T$14)</f>
        <v>0.17857142857142858</v>
      </c>
      <c r="X9" s="7"/>
      <c r="Y9" s="8"/>
      <c r="Z9" s="7"/>
    </row>
    <row r="10" spans="1:26" ht="129.75" customHeight="1" x14ac:dyDescent="0.25">
      <c r="A10" s="5">
        <v>2</v>
      </c>
      <c r="B10" s="12" t="s">
        <v>22</v>
      </c>
      <c r="C10" s="15" t="s">
        <v>26</v>
      </c>
      <c r="D10" s="9">
        <v>1</v>
      </c>
      <c r="E10" s="20">
        <f t="shared" ref="E10:E14" si="4">D10*E$4</f>
        <v>1</v>
      </c>
      <c r="F10" s="9"/>
      <c r="G10" s="21">
        <f t="shared" ref="G10:G12" si="5">F10*$G$4</f>
        <v>0</v>
      </c>
      <c r="H10" s="9">
        <v>2</v>
      </c>
      <c r="I10" s="20">
        <f t="shared" si="0"/>
        <v>2</v>
      </c>
      <c r="J10" s="9"/>
      <c r="K10" s="21">
        <f>J10*K$4</f>
        <v>0</v>
      </c>
      <c r="L10" s="9">
        <v>1</v>
      </c>
      <c r="M10" s="20">
        <f t="shared" si="1"/>
        <v>2</v>
      </c>
      <c r="N10" s="9"/>
      <c r="O10" s="21">
        <f>N10*O$4</f>
        <v>0</v>
      </c>
      <c r="P10" s="9">
        <v>1</v>
      </c>
      <c r="Q10" s="20">
        <f t="shared" si="2"/>
        <v>2.8</v>
      </c>
      <c r="R10" s="9"/>
      <c r="S10" s="20">
        <f>R10*S$4</f>
        <v>0</v>
      </c>
      <c r="T10" s="5">
        <f t="shared" ref="T10:T13" si="6">D10+H10+L10+P10</f>
        <v>5</v>
      </c>
      <c r="U10" s="5"/>
      <c r="V10" s="16">
        <f t="shared" si="3"/>
        <v>7.8</v>
      </c>
      <c r="W10" s="17">
        <f t="shared" ref="W10:W14" si="7">T10/($T$9+$T$10+$T$11+$T$12+$T$13+$T$14)</f>
        <v>0.17857142857142858</v>
      </c>
      <c r="X10" s="7"/>
      <c r="Y10" s="7"/>
      <c r="Z10" s="7"/>
    </row>
    <row r="11" spans="1:26" ht="66" customHeight="1" x14ac:dyDescent="0.25">
      <c r="A11" s="5">
        <v>3</v>
      </c>
      <c r="B11" s="12" t="s">
        <v>27</v>
      </c>
      <c r="C11" s="24" t="s">
        <v>28</v>
      </c>
      <c r="D11" s="9">
        <v>1</v>
      </c>
      <c r="E11" s="20">
        <f t="shared" si="4"/>
        <v>1</v>
      </c>
      <c r="F11" s="9"/>
      <c r="G11" s="21">
        <f t="shared" si="5"/>
        <v>0</v>
      </c>
      <c r="H11" s="9">
        <v>1</v>
      </c>
      <c r="I11" s="20">
        <f t="shared" si="0"/>
        <v>1</v>
      </c>
      <c r="J11" s="9"/>
      <c r="K11" s="21">
        <f>J11*K$4</f>
        <v>0</v>
      </c>
      <c r="L11" s="9">
        <v>1</v>
      </c>
      <c r="M11" s="20">
        <f t="shared" si="1"/>
        <v>2</v>
      </c>
      <c r="N11" s="9"/>
      <c r="O11" s="21">
        <f>N11*O$4</f>
        <v>0</v>
      </c>
      <c r="P11" s="9">
        <v>1</v>
      </c>
      <c r="Q11" s="20">
        <f t="shared" si="2"/>
        <v>2.8</v>
      </c>
      <c r="R11" s="9"/>
      <c r="S11" s="20">
        <f>R11*S$4</f>
        <v>0</v>
      </c>
      <c r="T11" s="5">
        <f t="shared" si="6"/>
        <v>4</v>
      </c>
      <c r="U11" s="5"/>
      <c r="V11" s="16">
        <f t="shared" si="3"/>
        <v>6.8</v>
      </c>
      <c r="W11" s="17">
        <f t="shared" si="7"/>
        <v>0.14285714285714285</v>
      </c>
      <c r="X11" s="7"/>
      <c r="Y11" s="7"/>
      <c r="Z11" s="7"/>
    </row>
    <row r="12" spans="1:26" ht="135" customHeight="1" x14ac:dyDescent="0.25">
      <c r="A12" s="5">
        <v>4</v>
      </c>
      <c r="B12" s="12" t="s">
        <v>29</v>
      </c>
      <c r="C12" s="15" t="s">
        <v>30</v>
      </c>
      <c r="D12" s="9">
        <v>1</v>
      </c>
      <c r="E12" s="20">
        <f t="shared" si="4"/>
        <v>1</v>
      </c>
      <c r="F12" s="9"/>
      <c r="G12" s="21">
        <f t="shared" si="5"/>
        <v>0</v>
      </c>
      <c r="H12" s="9">
        <v>2</v>
      </c>
      <c r="I12" s="20">
        <f t="shared" si="0"/>
        <v>2</v>
      </c>
      <c r="J12" s="9"/>
      <c r="K12" s="21">
        <f>J12*K$4</f>
        <v>0</v>
      </c>
      <c r="L12" s="9">
        <v>1</v>
      </c>
      <c r="M12" s="20">
        <f t="shared" si="1"/>
        <v>2</v>
      </c>
      <c r="N12" s="9"/>
      <c r="O12" s="21">
        <f>N12*O$4</f>
        <v>0</v>
      </c>
      <c r="P12" s="9">
        <v>1</v>
      </c>
      <c r="Q12" s="20">
        <f t="shared" si="2"/>
        <v>2.8</v>
      </c>
      <c r="R12" s="9"/>
      <c r="S12" s="20">
        <f>R12*S$4</f>
        <v>0</v>
      </c>
      <c r="T12" s="5">
        <f t="shared" si="6"/>
        <v>5</v>
      </c>
      <c r="U12" s="5"/>
      <c r="V12" s="16">
        <f t="shared" si="3"/>
        <v>7.8</v>
      </c>
      <c r="W12" s="17">
        <f>T12/($T$9+$T$10+$T$11+$T$12+$T$13+$T$14)</f>
        <v>0.17857142857142858</v>
      </c>
      <c r="X12" s="10"/>
      <c r="Y12" s="10"/>
      <c r="Z12" s="10"/>
    </row>
    <row r="13" spans="1:26" ht="66.75" customHeight="1" x14ac:dyDescent="0.25">
      <c r="A13" s="5">
        <v>5</v>
      </c>
      <c r="B13" s="12" t="s">
        <v>23</v>
      </c>
      <c r="C13" s="15" t="s">
        <v>31</v>
      </c>
      <c r="D13" s="9">
        <v>2</v>
      </c>
      <c r="E13" s="20">
        <f t="shared" si="4"/>
        <v>2</v>
      </c>
      <c r="F13" s="9"/>
      <c r="G13" s="21"/>
      <c r="H13" s="9">
        <v>1</v>
      </c>
      <c r="I13" s="20">
        <f t="shared" si="0"/>
        <v>1</v>
      </c>
      <c r="J13" s="9"/>
      <c r="K13" s="21"/>
      <c r="L13" s="9">
        <v>1</v>
      </c>
      <c r="M13" s="20">
        <f t="shared" si="1"/>
        <v>2</v>
      </c>
      <c r="N13" s="9"/>
      <c r="O13" s="21"/>
      <c r="P13" s="9">
        <v>1</v>
      </c>
      <c r="Q13" s="20">
        <f t="shared" si="2"/>
        <v>2.8</v>
      </c>
      <c r="R13" s="9"/>
      <c r="S13" s="20"/>
      <c r="T13" s="5">
        <f t="shared" si="6"/>
        <v>5</v>
      </c>
      <c r="U13" s="5"/>
      <c r="V13" s="16">
        <f t="shared" si="3"/>
        <v>7.8</v>
      </c>
      <c r="W13" s="17">
        <f t="shared" si="7"/>
        <v>0.17857142857142858</v>
      </c>
      <c r="X13" s="10"/>
      <c r="Y13" s="10"/>
      <c r="Z13" s="10"/>
    </row>
    <row r="14" spans="1:26" ht="96.75" customHeight="1" x14ac:dyDescent="0.25">
      <c r="A14" s="5">
        <v>6</v>
      </c>
      <c r="B14" s="12" t="s">
        <v>24</v>
      </c>
      <c r="C14" s="15" t="s">
        <v>32</v>
      </c>
      <c r="D14" s="9">
        <v>1</v>
      </c>
      <c r="E14" s="20">
        <f t="shared" si="4"/>
        <v>1</v>
      </c>
      <c r="F14" s="9"/>
      <c r="G14" s="21"/>
      <c r="H14" s="9">
        <v>1</v>
      </c>
      <c r="I14" s="20">
        <f t="shared" si="0"/>
        <v>1</v>
      </c>
      <c r="J14" s="9"/>
      <c r="K14" s="21"/>
      <c r="L14" s="9">
        <v>1</v>
      </c>
      <c r="M14" s="20">
        <f t="shared" si="1"/>
        <v>2</v>
      </c>
      <c r="N14" s="9"/>
      <c r="O14" s="21"/>
      <c r="P14" s="9">
        <v>1</v>
      </c>
      <c r="Q14" s="20">
        <f t="shared" si="2"/>
        <v>2.8</v>
      </c>
      <c r="R14" s="9"/>
      <c r="S14" s="20"/>
      <c r="T14" s="5">
        <f>D14+H14+L14+P14</f>
        <v>4</v>
      </c>
      <c r="U14" s="5"/>
      <c r="V14" s="16">
        <f t="shared" si="3"/>
        <v>6.8</v>
      </c>
      <c r="W14" s="17">
        <f t="shared" si="7"/>
        <v>0.14285714285714285</v>
      </c>
      <c r="X14" s="10"/>
      <c r="Y14" s="10"/>
      <c r="Z14" s="10"/>
    </row>
    <row r="15" spans="1:26" ht="19.5" x14ac:dyDescent="0.25">
      <c r="A15" s="33" t="s">
        <v>17</v>
      </c>
      <c r="B15" s="33"/>
      <c r="C15" s="6"/>
      <c r="D15" s="13">
        <f>SUM(D9:D14)</f>
        <v>8</v>
      </c>
      <c r="E15" s="13">
        <f>SUM(E9:E10)</f>
        <v>3</v>
      </c>
      <c r="F15" s="13">
        <f>SUM(F9:F10)</f>
        <v>0</v>
      </c>
      <c r="G15" s="25">
        <f>F15*G$4</f>
        <v>0</v>
      </c>
      <c r="H15" s="13">
        <f>SUM(H9:H14)</f>
        <v>8</v>
      </c>
      <c r="I15" s="13">
        <f>SUM(I9:I10)</f>
        <v>3</v>
      </c>
      <c r="J15" s="13">
        <f>SUM(J9:J12)</f>
        <v>0</v>
      </c>
      <c r="K15" s="25">
        <f>J15*K$4</f>
        <v>0</v>
      </c>
      <c r="L15" s="13">
        <f>SUM(L9:L14)</f>
        <v>6</v>
      </c>
      <c r="M15" s="13">
        <f>SUM(M9:M10)</f>
        <v>4</v>
      </c>
      <c r="N15" s="13">
        <f>SUM(N9:N12)</f>
        <v>0</v>
      </c>
      <c r="O15" s="25">
        <f>N15*O$4</f>
        <v>0</v>
      </c>
      <c r="P15" s="13">
        <f>SUM(P9:P14)</f>
        <v>6</v>
      </c>
      <c r="Q15" s="13">
        <f>SUM(Q9:Q10)</f>
        <v>5.6</v>
      </c>
      <c r="R15" s="13">
        <f>SUM(R9:R12)</f>
        <v>0</v>
      </c>
      <c r="S15" s="13">
        <f>SUM(S9:S12)</f>
        <v>0</v>
      </c>
      <c r="T15" s="6">
        <f>SUM(T9:T14)</f>
        <v>28</v>
      </c>
      <c r="U15" s="6">
        <f>F15+J15+N15+R15</f>
        <v>0</v>
      </c>
      <c r="V15" s="26">
        <f>SUM(V9:V14)</f>
        <v>44.8</v>
      </c>
      <c r="W15" s="17">
        <f>SUM(W9:W14)</f>
        <v>1</v>
      </c>
      <c r="X15" s="7"/>
      <c r="Y15" s="7"/>
      <c r="Z15" s="7"/>
    </row>
    <row r="16" spans="1:26" s="19" customFormat="1" ht="19.5" x14ac:dyDescent="0.25">
      <c r="A16" s="33" t="s">
        <v>18</v>
      </c>
      <c r="B16" s="33"/>
      <c r="C16" s="6"/>
      <c r="D16" s="34">
        <f>D15/($D$15+$H$15+$L$15+$P$15)</f>
        <v>0.2857142857142857</v>
      </c>
      <c r="E16" s="35"/>
      <c r="F16" s="35"/>
      <c r="G16" s="35"/>
      <c r="H16" s="34">
        <f t="shared" ref="H16" si="8">H15/($D$15+$H$15+$L$15+$P$15)</f>
        <v>0.2857142857142857</v>
      </c>
      <c r="I16" s="35"/>
      <c r="J16" s="35"/>
      <c r="K16" s="35"/>
      <c r="L16" s="34">
        <f t="shared" ref="L16" si="9">L15/($D$15+$H$15+$L$15+$P$15)</f>
        <v>0.21428571428571427</v>
      </c>
      <c r="M16" s="35"/>
      <c r="N16" s="35"/>
      <c r="O16" s="35"/>
      <c r="P16" s="34">
        <f t="shared" ref="P16" si="10">P15/($D$15+$H$15+$L$15+$P$15)</f>
        <v>0.21428571428571427</v>
      </c>
      <c r="Q16" s="35"/>
      <c r="R16" s="35"/>
      <c r="S16" s="35"/>
      <c r="T16" s="12"/>
      <c r="U16" s="12"/>
      <c r="V16" s="12"/>
      <c r="W16" s="18">
        <f>SUM(D16:S16)</f>
        <v>1</v>
      </c>
      <c r="X16" s="7"/>
      <c r="Y16" s="7"/>
      <c r="Z16" s="7"/>
    </row>
    <row r="17" spans="1:26" ht="18.75" x14ac:dyDescent="0.25">
      <c r="A17" s="36" t="s">
        <v>19</v>
      </c>
      <c r="B17" s="36"/>
      <c r="C17" s="14"/>
      <c r="D17" s="37">
        <v>2</v>
      </c>
      <c r="E17" s="38"/>
      <c r="F17" s="38"/>
      <c r="G17" s="39"/>
      <c r="H17" s="37">
        <v>3</v>
      </c>
      <c r="I17" s="38"/>
      <c r="J17" s="38"/>
      <c r="K17" s="39"/>
      <c r="L17" s="37">
        <v>2.5</v>
      </c>
      <c r="M17" s="38"/>
      <c r="N17" s="38"/>
      <c r="O17" s="39"/>
      <c r="P17" s="37">
        <v>2.5</v>
      </c>
      <c r="Q17" s="38"/>
      <c r="R17" s="38"/>
      <c r="S17" s="39"/>
      <c r="T17" s="11"/>
      <c r="U17" s="11"/>
      <c r="V17" s="11"/>
      <c r="W17" s="12">
        <f>SUM(D17:S17)</f>
        <v>10</v>
      </c>
      <c r="X17" s="10"/>
      <c r="Y17" s="10"/>
      <c r="Z17" s="10"/>
    </row>
  </sheetData>
  <mergeCells count="24">
    <mergeCell ref="A17:B17"/>
    <mergeCell ref="D17:G17"/>
    <mergeCell ref="H17:K17"/>
    <mergeCell ref="L17:O17"/>
    <mergeCell ref="P17:S17"/>
    <mergeCell ref="A15:B15"/>
    <mergeCell ref="A16:B16"/>
    <mergeCell ref="H16:K16"/>
    <mergeCell ref="L16:O16"/>
    <mergeCell ref="P16:S16"/>
    <mergeCell ref="D16:G16"/>
    <mergeCell ref="A2:W2"/>
    <mergeCell ref="A3:W3"/>
    <mergeCell ref="A6:A8"/>
    <mergeCell ref="B6:B8"/>
    <mergeCell ref="C6:C8"/>
    <mergeCell ref="D6:S6"/>
    <mergeCell ref="T6:U7"/>
    <mergeCell ref="V6:V8"/>
    <mergeCell ref="W6:W8"/>
    <mergeCell ref="D7:G7"/>
    <mergeCell ref="H7:K7"/>
    <mergeCell ref="L7:O7"/>
    <mergeCell ref="P7:S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 TRẬN KIỂM TRA HKII - K10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ngoc</dc:creator>
  <cp:lastModifiedBy>Admin</cp:lastModifiedBy>
  <dcterms:created xsi:type="dcterms:W3CDTF">2020-12-02T05:08:43Z</dcterms:created>
  <dcterms:modified xsi:type="dcterms:W3CDTF">2024-04-08T14:09:29Z</dcterms:modified>
</cp:coreProperties>
</file>